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Print_Titles" localSheetId="0">Лист1!$4:$4</definedName>
    <definedName name="_xlnm.Print_Area" localSheetId="0">Лист1!$A$1:$E$53</definedName>
  </definedNames>
  <calcPr calcId="162913"/>
</workbook>
</file>

<file path=xl/calcChain.xml><?xml version="1.0" encoding="utf-8"?>
<calcChain xmlns="http://schemas.openxmlformats.org/spreadsheetml/2006/main">
  <c r="D43" i="1" l="1"/>
  <c r="E43" i="1"/>
  <c r="C43" i="1"/>
  <c r="E6" i="1" l="1"/>
  <c r="D48" i="1"/>
  <c r="E48" i="1"/>
  <c r="C48" i="1"/>
  <c r="D49" i="1" l="1"/>
  <c r="E49" i="1"/>
  <c r="D7" i="1" l="1"/>
  <c r="E7" i="1"/>
  <c r="C37" i="1"/>
  <c r="C18" i="1"/>
  <c r="E52" i="1" l="1"/>
  <c r="D52" i="1"/>
  <c r="C52" i="1"/>
  <c r="C49" i="1"/>
  <c r="E46" i="1"/>
  <c r="D46" i="1"/>
  <c r="C46" i="1"/>
  <c r="E35" i="1"/>
  <c r="D35" i="1"/>
  <c r="C35" i="1"/>
  <c r="E33" i="1"/>
  <c r="D33" i="1"/>
  <c r="C33" i="1"/>
  <c r="E26" i="1"/>
  <c r="D26" i="1"/>
  <c r="E18" i="1"/>
  <c r="D18" i="1"/>
  <c r="D6" i="1" s="1"/>
  <c r="E16" i="1"/>
  <c r="D16" i="1"/>
  <c r="C16" i="1"/>
  <c r="E14" i="1"/>
  <c r="D14" i="1"/>
  <c r="C14" i="1"/>
  <c r="E9" i="1"/>
  <c r="D9" i="1"/>
  <c r="C9" i="1"/>
  <c r="C7" i="1"/>
  <c r="C6" i="1" l="1"/>
  <c r="C32" i="1"/>
  <c r="D32" i="1"/>
  <c r="D42" i="1"/>
  <c r="E32" i="1"/>
  <c r="E42" i="1"/>
  <c r="E41" i="1" s="1"/>
  <c r="E40" i="1" s="1"/>
  <c r="E37" i="1" s="1"/>
  <c r="C42" i="1"/>
  <c r="C26" i="1"/>
  <c r="E5" i="1" l="1"/>
  <c r="D41" i="1"/>
  <c r="D40" i="1" s="1"/>
  <c r="D37" i="1" s="1"/>
  <c r="C41" i="1"/>
  <c r="C40" i="1" s="1"/>
  <c r="D5" i="1" l="1"/>
  <c r="C5" i="1"/>
</calcChain>
</file>

<file path=xl/sharedStrings.xml><?xml version="1.0" encoding="utf-8"?>
<sst xmlns="http://schemas.openxmlformats.org/spreadsheetml/2006/main" count="105" uniqueCount="103">
  <si>
    <t>Код бюджетной классификации Российской Федерации</t>
  </si>
  <si>
    <t>Наименование статьи дохода</t>
  </si>
  <si>
    <t>2020 год</t>
  </si>
  <si>
    <t>2021 год</t>
  </si>
  <si>
    <t>000 8 50 00000 00 0000 000</t>
  </si>
  <si>
    <t>ВСЕГО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</si>
  <si>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</si>
  <si>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</si>
  <si>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</si>
  <si>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</si>
  <si>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</si>
  <si>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</si>
  <si>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</si>
  <si>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</si>
  <si>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</si>
  <si>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</si>
  <si>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182 1 05 02010 02 0000 110</t>
  </si>
  <si>
    <t>Единый налог на вмененный доход для отдельных видов деятельности</t>
  </si>
  <si>
    <t>182 1 05 03010 01 0000 110</t>
  </si>
  <si>
    <t>Единый сельскохозяйственный налог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</si>
  <si>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</si>
  <si>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</si>
  <si>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</si>
  <si>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</si>
  <si>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182 1 06 06033 05 0000 110</t>
  </si>
  <si>
    <t>Земельный налог с организаций, обладающих земельным участком, расположенным в границах межселенных территорий</t>
  </si>
  <si>
    <t>000 1 08 00000 00 0000 000</t>
  </si>
  <si>
    <t>Государственная пошлина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</si>
  <si>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</si>
  <si>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</si>
  <si>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</si>
  <si>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</si>
  <si>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005 1 11 05013 05 0000 120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</si>
  <si>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</si>
  <si>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</si>
  <si>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</si>
  <si>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042 1 11 05025 05 0000 120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</si>
  <si>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</si>
  <si>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034 111 05035 05 0000 120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</si>
  <si>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</si>
  <si>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042 111 05075 05 0000 120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</si>
  <si>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</si>
  <si>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042 1 11 09045 05 0000 120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</si>
  <si>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</si>
  <si>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</si>
  <si>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</si>
  <si>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048 1 12 01000 01 0000 120</t>
  </si>
  <si>
    <t>Плата за негативное воздействие на окружающую среду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</si>
  <si>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</si>
  <si>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</si>
  <si>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</si>
  <si>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сбросы загрязняющих веществ в водные объекты</t>
  </si>
  <si>
    <t>048 1 12 01041 01 0000 120</t>
  </si>
  <si>
    <t>Плата за размещение отходов производства</t>
  </si>
  <si>
    <t>048 1 12 01070 01 0000 120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</si>
  <si>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</si>
  <si>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000 113 00000 00 0000 000</t>
  </si>
  <si>
    <t>000 1 13 01000 00 0000 130</t>
  </si>
  <si>
    <t xml:space="preserve">Доходы от оказания платных услуг (работ) </t>
  </si>
  <si>
    <t>034 1 13 01995 05 0000 130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</si>
  <si>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</si>
  <si>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000 1 13 02000 00 0000 130</t>
  </si>
  <si>
    <t>Доходы от компенсации затрат государства</t>
  </si>
  <si>
    <t>034 113 02065 05 0000 130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</si>
  <si>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</si>
  <si>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</si>
  <si>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</si>
  <si>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</si>
  <si>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</si>
  <si>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</si>
  <si>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</si>
  <si>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</si>
  <si>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000 2 02 29999 05 0000 150</t>
  </si>
  <si>
    <t>Прочие субсидии бюджетам муниципальных районов</t>
  </si>
  <si>
    <t>034 2 02 29999 05 0000 150</t>
  </si>
  <si>
    <t>Субсидии местным бюджетам на организацию в границах поселения электро-, тепло-, газо- и водоснабжения населения, водоотведения в части подготовки объектов коммунальной инфраструктуры к осенне-зимнему периоду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</si>
  <si>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</si>
  <si>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</si>
  <si>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</si>
  <si>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</si>
  <si>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>034 2 02 30024 05 0000 150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</si>
  <si>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</si>
  <si>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000 2 02 40000 00 0000 150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</si>
  <si>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</si>
  <si>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</si>
  <si>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046 2 02 40014 05 0000 150</t>
  </si>
  <si>
    <t>тыс. руб.</t>
  </si>
  <si>
    <t>Доходы от оказания платных услуг и компенсации затрат государства</t>
  </si>
  <si>
    <t>2022 год</t>
  </si>
  <si>
    <t>Сведения о планируемых на 2020 год и плановый период 2021-2022 годов поступлениях в районный бюджет по видам доходов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</si>
  <si>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</si>
  <si>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034 1 11 07015 05 0000 120</t>
  </si>
  <si>
    <t>000 1 17 00000 00 0000 000</t>
  </si>
  <si>
    <t>Прочие неналоговые доходы</t>
  </si>
  <si>
    <t>034 1 17 05050 05 0000 180</t>
  </si>
  <si>
    <t>042 1 17 05050 05 0000 180</t>
  </si>
  <si>
    <t>Прочие неналоговые доходы бюджетов муниципальных районов</t>
  </si>
  <si>
    <t>000 2 02 20077 05 0000 150</t>
  </si>
  <si>
    <t>034 2 02 20077 05 0000 150</t>
  </si>
  <si>
    <t>Субсидии местным бюджетам на софинансирование капитальных вложений в объекты муниципальной собственности в рамках подпрограммы 5 "Обеспечение населения Ненецкого автономного округа чистой водой" государственной программы Ненецкого автономного округа "Модернизация жилищно-коммунального хозяйства Ненецкого автономного округа"</t>
  </si>
  <si>
    <t>034 2 02 35120 05 0000 150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</si>
  <si>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</si>
  <si>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местным бюджетам на софинансирование капитальных вложений в объекты муниципальной собственности в рамках подпрограммы 6 "Развитие энергетического комплекса в Ненецком автономном округе" государственной программы Ненецкого автономного округа "Модернизация жилищно-коммунального хозяйства Ненецкого автономного округа"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</si>
</sst>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6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right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/>
    <xf numFmtId="0" fontId="5" fillId="2" borderId="0" xfId="0" applyFont="1" applyFill="1"/>
    <xf numFmtId="0" fontId="4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164" fontId="6" fillId="2" borderId="1" xfId="0" applyNumberFormat="1" applyFont="1" applyFill="1" applyBorder="1"/>
    <xf numFmtId="0" fontId="4" fillId="2" borderId="0" xfId="0" applyFont="1" applyFill="1"/>
    <xf numFmtId="0" fontId="4" fillId="2" borderId="1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6" fillId="2" borderId="3" xfId="0" applyFont="1" applyFill="1" applyBorder="1" applyAlignment="1">
      <alignment horizontal="left" wrapText="1"/>
    </xf>
    <xf numFmtId="0" fontId="6" fillId="2" borderId="3" xfId="1" applyNumberFormat="1" applyFont="1" applyFill="1" applyBorder="1" applyAlignment="1" applyProtection="1">
      <alignment horizontal="left" wrapText="1"/>
    </xf>
    <xf numFmtId="165" fontId="6" fillId="2" borderId="3" xfId="0" applyNumberFormat="1" applyFont="1" applyFill="1" applyBorder="1" applyAlignment="1" applyProtection="1">
      <alignment horizontal="left" wrapText="1"/>
      <protection locked="0"/>
    </xf>
    <xf numFmtId="0" fontId="4" fillId="2" borderId="1" xfId="2" applyFont="1" applyFill="1" applyBorder="1" applyAlignment="1">
      <alignment horizontal="left" wrapText="1"/>
    </xf>
    <xf numFmtId="0" fontId="6" fillId="2" borderId="1" xfId="2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zoomScaleNormal="100" workbookViewId="0">
      <selection activeCell="A53" sqref="A53"/>
    </sheetView>
  </sheetViews>
  <sheetFormatPr defaultColWidth="9.109375" defaultRowHeight="13.8" x14ac:dyDescent="0.25"/>
  <cols>
    <col min="1" max="1" width="28.5546875" style="24" customWidth="1"/>
    <col min="2" max="2" width="44.44140625" style="24" customWidth="1"/>
    <col min="3" max="5" width="14.6640625" style="1" customWidth="1"/>
    <col min="6" max="16384" width="9.109375" style="1"/>
  </cols>
  <sheetData>
    <row r="1" spans="1:7" ht="30" customHeight="1" x14ac:dyDescent="0.25">
      <c r="A1" s="25" t="s">
        <v>89</v>
      </c>
      <c r="B1" s="25"/>
      <c r="C1" s="25"/>
      <c r="D1" s="25"/>
      <c r="E1" s="25"/>
    </row>
    <row r="2" spans="1:7" ht="12" customHeight="1" x14ac:dyDescent="0.25">
      <c r="A2" s="2"/>
      <c r="B2" s="2"/>
      <c r="C2" s="2"/>
      <c r="D2" s="2"/>
      <c r="E2" s="2"/>
    </row>
    <row r="3" spans="1:7" ht="15" customHeight="1" x14ac:dyDescent="0.3">
      <c r="A3" s="3"/>
      <c r="B3" s="3"/>
      <c r="C3" s="3"/>
      <c r="D3" s="3"/>
      <c r="E3" s="4" t="s">
        <v>86</v>
      </c>
    </row>
    <row r="4" spans="1:7" ht="54" customHeight="1" x14ac:dyDescent="0.25">
      <c r="A4" s="5" t="s">
        <v>0</v>
      </c>
      <c r="B4" s="5" t="s">
        <v>1</v>
      </c>
      <c r="C4" s="6" t="s">
        <v>2</v>
      </c>
      <c r="D4" s="6" t="s">
        <v>3</v>
      </c>
      <c r="E4" s="6" t="s">
        <v>88</v>
      </c>
      <c r="F4" s="7"/>
      <c r="G4" s="7"/>
    </row>
    <row r="5" spans="1:7" s="11" customFormat="1" x14ac:dyDescent="0.25">
      <c r="A5" s="8" t="s">
        <v>4</v>
      </c>
      <c r="B5" s="9" t="s">
        <v>5</v>
      </c>
      <c r="C5" s="10">
        <f>C6+C40</f>
        <v>1147290.9999999998</v>
      </c>
      <c r="D5" s="10">
        <f>D6+D40</f>
        <v>882163.60000000009</v>
      </c>
      <c r="E5" s="10">
        <f>E6+E40</f>
        <v>900239.39999999991</v>
      </c>
    </row>
    <row r="6" spans="1:7" s="11" customFormat="1" x14ac:dyDescent="0.25">
      <c r="A6" s="8" t="s">
        <v>6</v>
      </c>
      <c r="B6" s="12" t="s">
        <v>7</v>
      </c>
      <c r="C6" s="10">
        <f>C7+C9+C14+C16+C18+C26+C32+C37</f>
        <v>1084015.5999999999</v>
      </c>
      <c r="D6" s="10">
        <f t="shared" ref="D6:E6" si="0">D7+D9+D14+D16+D18+D26+D32+D37</f>
        <v>821203.3</v>
      </c>
      <c r="E6" s="10">
        <f t="shared" si="0"/>
        <v>836388.79999999993</v>
      </c>
    </row>
    <row r="7" spans="1:7" s="11" customFormat="1" x14ac:dyDescent="0.25">
      <c r="A7" s="8" t="s">
        <v>8</v>
      </c>
      <c r="B7" s="12" t="s">
        <v>9</v>
      </c>
      <c r="C7" s="10">
        <f>SUM(C8:C8)</f>
        <v>675120.2</v>
      </c>
      <c r="D7" s="10">
        <f t="shared" ref="D7:E7" si="1">SUM(D8:D8)</f>
        <v>695373.8</v>
      </c>
      <c r="E7" s="10">
        <f t="shared" si="1"/>
        <v>709281.3</v>
      </c>
    </row>
    <row r="8" spans="1:7" ht="90" customHeight="1" x14ac:dyDescent="0.25">
      <c r="A8" s="13" t="s">
        <v>10</v>
      </c>
      <c r="B8" s="14" t="s">
        <v>11</v>
      </c>
      <c r="C8" s="15">
        <v>675120.2</v>
      </c>
      <c r="D8" s="15">
        <v>695373.8</v>
      </c>
      <c r="E8" s="15">
        <v>709281.3</v>
      </c>
    </row>
    <row r="9" spans="1:7" s="16" customFormat="1" x14ac:dyDescent="0.25">
      <c r="A9" s="8" t="s">
        <v>12</v>
      </c>
      <c r="B9" s="9" t="s">
        <v>13</v>
      </c>
      <c r="C9" s="10">
        <f>SUM(C10:C13)</f>
        <v>41315.5</v>
      </c>
      <c r="D9" s="10">
        <f>SUM(D10:D13)</f>
        <v>34772.5</v>
      </c>
      <c r="E9" s="10">
        <f>SUM(E10:E13)</f>
        <v>32776.5</v>
      </c>
    </row>
    <row r="10" spans="1:7" ht="41.4" x14ac:dyDescent="0.25">
      <c r="A10" s="13" t="s">
        <v>14</v>
      </c>
      <c r="B10" s="14" t="s">
        <v>15</v>
      </c>
      <c r="C10" s="15">
        <v>5</v>
      </c>
      <c r="D10" s="15">
        <v>6</v>
      </c>
      <c r="E10" s="15">
        <v>7</v>
      </c>
    </row>
    <row r="11" spans="1:7" ht="27.6" x14ac:dyDescent="0.25">
      <c r="A11" s="13" t="s">
        <v>16</v>
      </c>
      <c r="B11" s="14" t="s">
        <v>17</v>
      </c>
      <c r="C11" s="15">
        <v>8541</v>
      </c>
      <c r="D11" s="15">
        <v>1997</v>
      </c>
      <c r="E11" s="15">
        <v>0</v>
      </c>
    </row>
    <row r="12" spans="1:7" x14ac:dyDescent="0.25">
      <c r="A12" s="13" t="s">
        <v>18</v>
      </c>
      <c r="B12" s="14" t="s">
        <v>19</v>
      </c>
      <c r="C12" s="15">
        <v>32424.5</v>
      </c>
      <c r="D12" s="15">
        <v>32424.5</v>
      </c>
      <c r="E12" s="15">
        <v>32424.5</v>
      </c>
    </row>
    <row r="13" spans="1:7" ht="55.2" x14ac:dyDescent="0.25">
      <c r="A13" s="13" t="s">
        <v>20</v>
      </c>
      <c r="B13" s="14" t="s">
        <v>21</v>
      </c>
      <c r="C13" s="15">
        <v>345</v>
      </c>
      <c r="D13" s="15">
        <v>345</v>
      </c>
      <c r="E13" s="15">
        <v>345</v>
      </c>
    </row>
    <row r="14" spans="1:7" s="11" customFormat="1" x14ac:dyDescent="0.25">
      <c r="A14" s="8" t="s">
        <v>22</v>
      </c>
      <c r="B14" s="9" t="s">
        <v>23</v>
      </c>
      <c r="C14" s="10">
        <f>SUM(C15:C15)</f>
        <v>288.5</v>
      </c>
      <c r="D14" s="10">
        <f>SUM(D15:D15)</f>
        <v>288.5</v>
      </c>
      <c r="E14" s="10">
        <f>SUM(E15:E15)</f>
        <v>288.5</v>
      </c>
    </row>
    <row r="15" spans="1:7" ht="41.4" x14ac:dyDescent="0.25">
      <c r="A15" s="13" t="s">
        <v>24</v>
      </c>
      <c r="B15" s="14" t="s">
        <v>25</v>
      </c>
      <c r="C15" s="15">
        <v>288.5</v>
      </c>
      <c r="D15" s="15">
        <v>288.5</v>
      </c>
      <c r="E15" s="15">
        <v>288.5</v>
      </c>
    </row>
    <row r="16" spans="1:7" s="11" customFormat="1" x14ac:dyDescent="0.25">
      <c r="A16" s="8" t="s">
        <v>26</v>
      </c>
      <c r="B16" s="9" t="s">
        <v>27</v>
      </c>
      <c r="C16" s="10">
        <f>SUM(C17:C17)</f>
        <v>30</v>
      </c>
      <c r="D16" s="10">
        <f>SUM(D17:D17)</f>
        <v>30</v>
      </c>
      <c r="E16" s="10">
        <f>SUM(E17:E17)</f>
        <v>30</v>
      </c>
    </row>
    <row r="17" spans="1:5" ht="55.2" x14ac:dyDescent="0.25">
      <c r="A17" s="13" t="s">
        <v>28</v>
      </c>
      <c r="B17" s="14" t="s">
        <v>29</v>
      </c>
      <c r="C17" s="15">
        <v>30</v>
      </c>
      <c r="D17" s="15">
        <v>30</v>
      </c>
      <c r="E17" s="15">
        <v>30</v>
      </c>
    </row>
    <row r="18" spans="1:5" s="16" customFormat="1" ht="41.4" x14ac:dyDescent="0.25">
      <c r="A18" s="8" t="s">
        <v>30</v>
      </c>
      <c r="B18" s="9" t="s">
        <v>31</v>
      </c>
      <c r="C18" s="10">
        <f>SUM(C19:C25)</f>
        <v>335075.80000000005</v>
      </c>
      <c r="D18" s="10">
        <f>SUM(D19:D25)</f>
        <v>57338.299999999996</v>
      </c>
      <c r="E18" s="10">
        <f>SUM(E19:E25)</f>
        <v>59449.599999999999</v>
      </c>
    </row>
    <row r="19" spans="1:5" ht="110.4" x14ac:dyDescent="0.25">
      <c r="A19" s="13" t="s">
        <v>32</v>
      </c>
      <c r="B19" s="14" t="s">
        <v>33</v>
      </c>
      <c r="C19" s="15">
        <v>324865.40000000002</v>
      </c>
      <c r="D19" s="15">
        <v>46996.1</v>
      </c>
      <c r="E19" s="15">
        <v>48875.9</v>
      </c>
    </row>
    <row r="20" spans="1:5" ht="96.6" x14ac:dyDescent="0.25">
      <c r="A20" s="13" t="s">
        <v>34</v>
      </c>
      <c r="B20" s="14" t="s">
        <v>35</v>
      </c>
      <c r="C20" s="15">
        <v>6920</v>
      </c>
      <c r="D20" s="15">
        <v>7196.8</v>
      </c>
      <c r="E20" s="15">
        <v>7484.7</v>
      </c>
    </row>
    <row r="21" spans="1:5" ht="96.6" x14ac:dyDescent="0.25">
      <c r="A21" s="13" t="s">
        <v>36</v>
      </c>
      <c r="B21" s="14" t="s">
        <v>37</v>
      </c>
      <c r="C21" s="15">
        <v>2553.6999999999998</v>
      </c>
      <c r="D21" s="15">
        <v>2529.1999999999998</v>
      </c>
      <c r="E21" s="15">
        <v>2529</v>
      </c>
    </row>
    <row r="22" spans="1:5" ht="82.8" x14ac:dyDescent="0.25">
      <c r="A22" s="13" t="s">
        <v>38</v>
      </c>
      <c r="B22" s="14" t="s">
        <v>39</v>
      </c>
      <c r="C22" s="15">
        <v>118.4</v>
      </c>
      <c r="D22" s="15">
        <v>118.4</v>
      </c>
      <c r="E22" s="15">
        <v>118.4</v>
      </c>
    </row>
    <row r="23" spans="1:5" ht="41.4" x14ac:dyDescent="0.25">
      <c r="A23" s="13" t="s">
        <v>40</v>
      </c>
      <c r="B23" s="14" t="s">
        <v>41</v>
      </c>
      <c r="C23" s="15">
        <v>186</v>
      </c>
      <c r="D23" s="15">
        <v>62.2</v>
      </c>
      <c r="E23" s="15">
        <v>0</v>
      </c>
    </row>
    <row r="24" spans="1:5" ht="69" x14ac:dyDescent="0.25">
      <c r="A24" s="13" t="s">
        <v>91</v>
      </c>
      <c r="B24" s="14" t="s">
        <v>90</v>
      </c>
      <c r="C24" s="15">
        <v>83.2</v>
      </c>
      <c r="D24" s="15">
        <v>86.5</v>
      </c>
      <c r="E24" s="15">
        <v>92.5</v>
      </c>
    </row>
    <row r="25" spans="1:5" ht="96.6" x14ac:dyDescent="0.25">
      <c r="A25" s="13" t="s">
        <v>42</v>
      </c>
      <c r="B25" s="14" t="s">
        <v>43</v>
      </c>
      <c r="C25" s="15">
        <v>349.1</v>
      </c>
      <c r="D25" s="15">
        <v>349.1</v>
      </c>
      <c r="E25" s="15">
        <v>349.1</v>
      </c>
    </row>
    <row r="26" spans="1:5" s="11" customFormat="1" ht="27.6" x14ac:dyDescent="0.25">
      <c r="A26" s="8" t="s">
        <v>44</v>
      </c>
      <c r="B26" s="9" t="s">
        <v>45</v>
      </c>
      <c r="C26" s="10">
        <f>C27</f>
        <v>27950.9</v>
      </c>
      <c r="D26" s="10">
        <f>D27</f>
        <v>29069</v>
      </c>
      <c r="E26" s="10">
        <f>E27</f>
        <v>30231.7</v>
      </c>
    </row>
    <row r="27" spans="1:5" ht="27.6" x14ac:dyDescent="0.25">
      <c r="A27" s="13" t="s">
        <v>46</v>
      </c>
      <c r="B27" s="14" t="s">
        <v>47</v>
      </c>
      <c r="C27" s="15">
        <v>27950.9</v>
      </c>
      <c r="D27" s="15">
        <v>29069</v>
      </c>
      <c r="E27" s="15">
        <v>30231.7</v>
      </c>
    </row>
    <row r="28" spans="1:5" ht="30" customHeight="1" x14ac:dyDescent="0.25">
      <c r="A28" s="13" t="s">
        <v>48</v>
      </c>
      <c r="B28" s="14" t="s">
        <v>49</v>
      </c>
      <c r="C28" s="15">
        <v>2473</v>
      </c>
      <c r="D28" s="15">
        <v>2571.9</v>
      </c>
      <c r="E28" s="15">
        <v>2674.8</v>
      </c>
    </row>
    <row r="29" spans="1:5" ht="27.6" x14ac:dyDescent="0.25">
      <c r="A29" s="13" t="s">
        <v>50</v>
      </c>
      <c r="B29" s="14" t="s">
        <v>51</v>
      </c>
      <c r="C29" s="15">
        <v>139.19999999999999</v>
      </c>
      <c r="D29" s="15">
        <v>144.80000000000001</v>
      </c>
      <c r="E29" s="15">
        <v>150.5</v>
      </c>
    </row>
    <row r="30" spans="1:5" x14ac:dyDescent="0.25">
      <c r="A30" s="13" t="s">
        <v>52</v>
      </c>
      <c r="B30" s="14" t="s">
        <v>53</v>
      </c>
      <c r="C30" s="15">
        <v>10231.799999999999</v>
      </c>
      <c r="D30" s="15">
        <v>10641.1</v>
      </c>
      <c r="E30" s="15">
        <v>11066.7</v>
      </c>
    </row>
    <row r="31" spans="1:5" ht="55.2" x14ac:dyDescent="0.25">
      <c r="A31" s="13" t="s">
        <v>54</v>
      </c>
      <c r="B31" s="14" t="s">
        <v>55</v>
      </c>
      <c r="C31" s="15">
        <v>15106.9</v>
      </c>
      <c r="D31" s="15">
        <v>15711.2</v>
      </c>
      <c r="E31" s="15">
        <v>16339.7</v>
      </c>
    </row>
    <row r="32" spans="1:5" s="11" customFormat="1" ht="27.6" x14ac:dyDescent="0.25">
      <c r="A32" s="17" t="s">
        <v>56</v>
      </c>
      <c r="B32" s="9" t="s">
        <v>87</v>
      </c>
      <c r="C32" s="10">
        <f>C33+C35</f>
        <v>3561.2</v>
      </c>
      <c r="D32" s="10">
        <f>D33+D35</f>
        <v>3561.2</v>
      </c>
      <c r="E32" s="10">
        <f>E33+E35</f>
        <v>3561.2</v>
      </c>
    </row>
    <row r="33" spans="1:5" s="11" customFormat="1" x14ac:dyDescent="0.25">
      <c r="A33" s="17" t="s">
        <v>57</v>
      </c>
      <c r="B33" s="9" t="s">
        <v>58</v>
      </c>
      <c r="C33" s="10">
        <f>C34</f>
        <v>114</v>
      </c>
      <c r="D33" s="10">
        <f>D34</f>
        <v>114</v>
      </c>
      <c r="E33" s="10">
        <f>E34</f>
        <v>114</v>
      </c>
    </row>
    <row r="34" spans="1:5" ht="41.4" x14ac:dyDescent="0.25">
      <c r="A34" s="18" t="s">
        <v>59</v>
      </c>
      <c r="B34" s="14" t="s">
        <v>60</v>
      </c>
      <c r="C34" s="15">
        <v>114</v>
      </c>
      <c r="D34" s="15">
        <v>114</v>
      </c>
      <c r="E34" s="15">
        <v>114</v>
      </c>
    </row>
    <row r="35" spans="1:5" s="16" customFormat="1" x14ac:dyDescent="0.25">
      <c r="A35" s="17" t="s">
        <v>61</v>
      </c>
      <c r="B35" s="9" t="s">
        <v>62</v>
      </c>
      <c r="C35" s="10">
        <f>SUM(C36:C36)</f>
        <v>3447.2</v>
      </c>
      <c r="D35" s="10">
        <f>SUM(D36:D36)</f>
        <v>3447.2</v>
      </c>
      <c r="E35" s="10">
        <f>SUM(E36:E36)</f>
        <v>3447.2</v>
      </c>
    </row>
    <row r="36" spans="1:5" ht="41.4" x14ac:dyDescent="0.25">
      <c r="A36" s="18" t="s">
        <v>63</v>
      </c>
      <c r="B36" s="14" t="s">
        <v>64</v>
      </c>
      <c r="C36" s="15">
        <v>3447.2</v>
      </c>
      <c r="D36" s="15">
        <v>3447.2</v>
      </c>
      <c r="E36" s="15">
        <v>3447.2</v>
      </c>
    </row>
    <row r="37" spans="1:5" s="11" customFormat="1" x14ac:dyDescent="0.25">
      <c r="A37" s="8" t="s">
        <v>92</v>
      </c>
      <c r="B37" s="9" t="s">
        <v>93</v>
      </c>
      <c r="C37" s="10">
        <f>C38+C39</f>
        <v>673.5</v>
      </c>
      <c r="D37" s="10">
        <f t="shared" ref="D37:E37" si="2">D38+D39</f>
        <v>770</v>
      </c>
      <c r="E37" s="10">
        <f t="shared" si="2"/>
        <v>770</v>
      </c>
    </row>
    <row r="38" spans="1:5" ht="27.6" x14ac:dyDescent="0.25">
      <c r="A38" s="13" t="s">
        <v>94</v>
      </c>
      <c r="B38" s="14" t="s">
        <v>96</v>
      </c>
      <c r="C38" s="15">
        <v>609.20000000000005</v>
      </c>
      <c r="D38" s="15">
        <v>609.20000000000005</v>
      </c>
      <c r="E38" s="15">
        <v>609.20000000000005</v>
      </c>
    </row>
    <row r="39" spans="1:5" ht="30" customHeight="1" x14ac:dyDescent="0.25">
      <c r="A39" s="13" t="s">
        <v>95</v>
      </c>
      <c r="B39" s="14" t="s">
        <v>96</v>
      </c>
      <c r="C39" s="15">
        <v>64.3</v>
      </c>
      <c r="D39" s="15">
        <v>160.80000000000001</v>
      </c>
      <c r="E39" s="15">
        <v>160.80000000000001</v>
      </c>
    </row>
    <row r="40" spans="1:5" s="11" customFormat="1" x14ac:dyDescent="0.25">
      <c r="A40" s="8" t="s">
        <v>65</v>
      </c>
      <c r="B40" s="9" t="s">
        <v>66</v>
      </c>
      <c r="C40" s="10">
        <f>C41</f>
        <v>63275.399999999994</v>
      </c>
      <c r="D40" s="10">
        <f t="shared" ref="D40:E40" si="3">D41</f>
        <v>60960.3</v>
      </c>
      <c r="E40" s="10">
        <f t="shared" si="3"/>
        <v>63850.6</v>
      </c>
    </row>
    <row r="41" spans="1:5" s="11" customFormat="1" ht="41.4" x14ac:dyDescent="0.25">
      <c r="A41" s="8" t="s">
        <v>67</v>
      </c>
      <c r="B41" s="9" t="s">
        <v>68</v>
      </c>
      <c r="C41" s="10">
        <f>C42+C48+C52</f>
        <v>63275.399999999994</v>
      </c>
      <c r="D41" s="10">
        <f>D42+D48+D52</f>
        <v>60960.3</v>
      </c>
      <c r="E41" s="10">
        <f>E42+E48+E52</f>
        <v>63850.6</v>
      </c>
    </row>
    <row r="42" spans="1:5" s="11" customFormat="1" ht="41.4" x14ac:dyDescent="0.25">
      <c r="A42" s="8" t="s">
        <v>69</v>
      </c>
      <c r="B42" s="9" t="s">
        <v>70</v>
      </c>
      <c r="C42" s="10">
        <f>C43+C46</f>
        <v>51317.799999999996</v>
      </c>
      <c r="D42" s="10">
        <f t="shared" ref="D42:E42" si="4">D43+D46</f>
        <v>49119.3</v>
      </c>
      <c r="E42" s="10">
        <f t="shared" si="4"/>
        <v>51624.5</v>
      </c>
    </row>
    <row r="43" spans="1:5" ht="41.4" x14ac:dyDescent="0.25">
      <c r="A43" s="13" t="s">
        <v>97</v>
      </c>
      <c r="B43" s="19" t="s">
        <v>71</v>
      </c>
      <c r="C43" s="15">
        <f>SUM(C44+C45)</f>
        <v>12806.6</v>
      </c>
      <c r="D43" s="15">
        <f t="shared" ref="D43:E43" si="5">SUM(D44+D45)</f>
        <v>49119.3</v>
      </c>
      <c r="E43" s="15">
        <f t="shared" si="5"/>
        <v>51624.5</v>
      </c>
    </row>
    <row r="44" spans="1:5" ht="135" customHeight="1" x14ac:dyDescent="0.25">
      <c r="A44" s="13" t="s">
        <v>98</v>
      </c>
      <c r="B44" s="19" t="s">
        <v>99</v>
      </c>
      <c r="C44" s="15">
        <v>12806.6</v>
      </c>
      <c r="D44" s="15">
        <v>0</v>
      </c>
      <c r="E44" s="15">
        <v>0</v>
      </c>
    </row>
    <row r="45" spans="1:5" ht="135" customHeight="1" x14ac:dyDescent="0.25">
      <c r="A45" s="13" t="s">
        <v>98</v>
      </c>
      <c r="B45" s="19" t="s">
        <v>102</v>
      </c>
      <c r="C45" s="15">
        <v>0</v>
      </c>
      <c r="D45" s="15">
        <v>49119.3</v>
      </c>
      <c r="E45" s="15">
        <v>51624.5</v>
      </c>
    </row>
    <row r="46" spans="1:5" ht="27.6" x14ac:dyDescent="0.25">
      <c r="A46" s="13" t="s">
        <v>72</v>
      </c>
      <c r="B46" s="14" t="s">
        <v>73</v>
      </c>
      <c r="C46" s="15">
        <f>SUM(C47:C47)</f>
        <v>38511.199999999997</v>
      </c>
      <c r="D46" s="15">
        <f>SUM(D47:D47)</f>
        <v>0</v>
      </c>
      <c r="E46" s="15">
        <f>SUM(E47:E47)</f>
        <v>0</v>
      </c>
    </row>
    <row r="47" spans="1:5" ht="69" x14ac:dyDescent="0.25">
      <c r="A47" s="13" t="s">
        <v>74</v>
      </c>
      <c r="B47" s="20" t="s">
        <v>75</v>
      </c>
      <c r="C47" s="15">
        <v>38511.199999999997</v>
      </c>
      <c r="D47" s="15">
        <v>0</v>
      </c>
      <c r="E47" s="15">
        <v>0</v>
      </c>
    </row>
    <row r="48" spans="1:5" s="11" customFormat="1" ht="27.6" x14ac:dyDescent="0.25">
      <c r="A48" s="8" t="s">
        <v>76</v>
      </c>
      <c r="B48" s="9" t="s">
        <v>77</v>
      </c>
      <c r="C48" s="10">
        <f>C49+C51</f>
        <v>2773</v>
      </c>
      <c r="D48" s="10">
        <f t="shared" ref="D48:E48" si="6">D49+D51</f>
        <v>2656.4</v>
      </c>
      <c r="E48" s="10">
        <f t="shared" si="6"/>
        <v>3041.5</v>
      </c>
    </row>
    <row r="49" spans="1:5" ht="45" customHeight="1" x14ac:dyDescent="0.25">
      <c r="A49" s="13" t="s">
        <v>78</v>
      </c>
      <c r="B49" s="14" t="s">
        <v>79</v>
      </c>
      <c r="C49" s="15">
        <f t="shared" ref="C49:E49" si="7">C50</f>
        <v>2773</v>
      </c>
      <c r="D49" s="15">
        <f t="shared" si="7"/>
        <v>2656.4</v>
      </c>
      <c r="E49" s="15">
        <f t="shared" si="7"/>
        <v>2916.4</v>
      </c>
    </row>
    <row r="50" spans="1:5" ht="75" customHeight="1" x14ac:dyDescent="0.25">
      <c r="A50" s="13" t="s">
        <v>80</v>
      </c>
      <c r="B50" s="21" t="s">
        <v>81</v>
      </c>
      <c r="C50" s="15">
        <v>2773</v>
      </c>
      <c r="D50" s="15">
        <v>2656.4</v>
      </c>
      <c r="E50" s="15">
        <v>2916.4</v>
      </c>
    </row>
    <row r="51" spans="1:5" ht="69" x14ac:dyDescent="0.25">
      <c r="A51" s="13" t="s">
        <v>100</v>
      </c>
      <c r="B51" s="21" t="s">
        <v>101</v>
      </c>
      <c r="C51" s="15">
        <v>0</v>
      </c>
      <c r="D51" s="15">
        <v>0</v>
      </c>
      <c r="E51" s="15">
        <v>125.1</v>
      </c>
    </row>
    <row r="52" spans="1:5" s="11" customFormat="1" x14ac:dyDescent="0.25">
      <c r="A52" s="8" t="s">
        <v>82</v>
      </c>
      <c r="B52" s="22" t="s">
        <v>83</v>
      </c>
      <c r="C52" s="10">
        <f>SUM(C53:C53)</f>
        <v>9184.6</v>
      </c>
      <c r="D52" s="10">
        <f>SUM(D53:D53)</f>
        <v>9184.6</v>
      </c>
      <c r="E52" s="10">
        <f>SUM(E53:E53)</f>
        <v>9184.6</v>
      </c>
    </row>
    <row r="53" spans="1:5" ht="69" x14ac:dyDescent="0.25">
      <c r="A53" s="13" t="s">
        <v>85</v>
      </c>
      <c r="B53" s="23" t="s">
        <v>84</v>
      </c>
      <c r="C53" s="15">
        <v>9184.6</v>
      </c>
      <c r="D53" s="15">
        <v>9184.6</v>
      </c>
      <c r="E53" s="15">
        <v>9184.6</v>
      </c>
    </row>
  </sheetData>
  <mergeCells count="1">
    <mergeCell ref="A1:E1"/>
  </mergeCells>
  <pageMargins left="0.9055118110236221" right="0.31496062992125984" top="0.74803149606299213" bottom="0.74803149606299213" header="0.31496062992125984" footer="0.31496062992125984"/>
  <pageSetup paperSize="9" scale="76" fitToHeight="0" orientation="portrait" r:id="rId1"/>
  <rowBreaks count="2" manualBreakCount="2">
    <brk id="22" max="4" man="1"/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2019-11-15T08:56:21Z</dcterms:modified>
</cp:coreProperties>
</file>